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0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S13" i="1"/>
  <c r="R13"/>
  <c r="Q13"/>
  <c r="P13"/>
  <c r="O13"/>
  <c r="N13"/>
  <c r="M13"/>
  <c r="L13"/>
  <c r="K13"/>
  <c r="J13"/>
  <c r="I13"/>
  <c r="H13"/>
  <c r="G13"/>
  <c r="F13"/>
  <c r="E13"/>
  <c r="D13"/>
  <c r="C13"/>
  <c r="B13"/>
  <c r="N12"/>
  <c r="M12"/>
  <c r="L12"/>
  <c r="P11"/>
  <c r="O11"/>
  <c r="L11"/>
  <c r="L10"/>
  <c r="K10"/>
  <c r="J10"/>
  <c r="S9"/>
  <c r="R9"/>
  <c r="Q9"/>
  <c r="K9"/>
  <c r="J9"/>
  <c r="I9"/>
  <c r="G9"/>
  <c r="F9"/>
  <c r="E9"/>
  <c r="D9"/>
  <c r="I8"/>
  <c r="H8"/>
  <c r="D8"/>
  <c r="C8"/>
  <c r="H7"/>
  <c r="C7"/>
  <c r="B7"/>
  <c r="A7"/>
</calcChain>
</file>

<file path=xl/sharedStrings.xml><?xml version="1.0" encoding="utf-8"?>
<sst xmlns="http://schemas.openxmlformats.org/spreadsheetml/2006/main" count="14" uniqueCount="14">
  <si>
    <t>Отчет № 5. 17.08.2022 16:44:19</t>
  </si>
  <si>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</si>
  <si>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Выборы главы Быстринского сельского поселения Слюдянского муниципального района Иркутской области</t>
  </si>
  <si>
    <t>Слюдянская территориальная избирательная комиссия</t>
  </si>
  <si>
    <t>По состоянию на 19.07.2022</t>
  </si>
  <si>
    <t>В тыс. руб.</t>
  </si>
  <si>
    <t>1</t>
  </si>
  <si>
    <t>1.</t>
  </si>
  <si>
    <t>Соломина Ольга Сергеевна</t>
  </si>
  <si>
    <t>Председатель</t>
  </si>
  <si>
    <t>Слюдянской ТИК</t>
  </si>
  <si>
    <t>(подпись, дата)</t>
  </si>
  <si>
    <t>Н.Л. Лазарева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</si>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</sst>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5" fillId="3" borderId="8" xfId="0" applyNumberFormat="1" applyFont="1" applyFill="1" applyBorder="1" applyAlignment="1">
      <alignment horizontal="center" vertical="center" textRotation="90" wrapText="1"/>
    </xf>
    <xf numFmtId="0" fontId="5" fillId="3" borderId="9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workbookViewId="0"/>
  </sheetViews>
  <sheetFormatPr defaultRowHeight="14.4"/>
  <cols>
    <col min="1" max="1" width="8" customWidth="1"/>
    <col min="2" max="2" width="25.6640625" customWidth="1"/>
    <col min="3" max="19" width="15.109375" customWidth="1"/>
    <col min="20" max="20" width="8.88671875" customWidth="1"/>
  </cols>
  <sheetData>
    <row r="1" spans="1:20" ht="14.4" customHeight="1">
      <c r="S1" s="1" t="s">
        <v>0</v>
      </c>
    </row>
    <row r="2" spans="1:20" ht="12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ht="15.6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>
      <c r="S5" s="5" t="s">
        <v>4</v>
      </c>
    </row>
    <row r="6" spans="1:20">
      <c r="S6" s="5" t="s">
        <v>5</v>
      </c>
    </row>
    <row r="7" spans="1:20" ht="24" customHeight="1">
      <c r="A7" s="6" t="str">
        <f t="shared" ref="A7:A12" si="0">"№
п/п"</f>
        <v>№
п/п</v>
      </c>
      <c r="B7" s="6" t="str">
        <f t="shared" ref="B7:B12" si="1">"ФИО кандидата"</f>
        <v>ФИО кандидата</v>
      </c>
      <c r="C7" s="9" t="str">
        <f t="shared" ref="C7:G7" si="2">"Поступило средств на специальный избирательный счет"</f>
        <v>Поступило средств на специальный избирательный счет</v>
      </c>
      <c r="D7" s="10"/>
      <c r="E7" s="10"/>
      <c r="F7" s="10"/>
      <c r="G7" s="11"/>
      <c r="H7" s="9" t="str">
        <f t="shared" ref="H7:S7" si="3">"Израсходовано средств из избирательного фонда"</f>
        <v>Израсходовано средств из избирательного фонда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20" ht="24" customHeight="1">
      <c r="A8" s="7"/>
      <c r="B8" s="7"/>
      <c r="C8" s="13" t="str">
        <f t="shared" ref="C8:C12" si="4">"Всего"</f>
        <v>Всего</v>
      </c>
      <c r="D8" s="9" t="str">
        <f t="shared" ref="D8:G8" si="5">"в том числе:"</f>
        <v>в том числе:</v>
      </c>
      <c r="E8" s="10"/>
      <c r="F8" s="10"/>
      <c r="G8" s="11"/>
      <c r="H8" s="6" t="str">
        <f t="shared" ref="H8:H12" si="6">"Всего"</f>
        <v>Всего</v>
      </c>
      <c r="I8" s="9" t="str">
        <f t="shared" ref="I8:S8" si="7">"в том числе:"</f>
        <v>в том числе:</v>
      </c>
      <c r="J8" s="10"/>
      <c r="K8" s="10"/>
      <c r="L8" s="10"/>
      <c r="M8" s="10"/>
      <c r="N8" s="10"/>
      <c r="O8" s="10"/>
      <c r="P8" s="10"/>
      <c r="Q8" s="10"/>
      <c r="R8" s="10"/>
      <c r="S8" s="11"/>
      <c r="T8" s="4"/>
    </row>
    <row r="9" spans="1:20">
      <c r="A9" s="7"/>
      <c r="B9" s="7"/>
      <c r="C9" s="14"/>
      <c r="D9" s="13" t="str">
        <f t="shared" ref="D9:D12" si="8">"собственные средства"</f>
        <v>собственные средства</v>
      </c>
      <c r="E9" s="13" t="str">
        <f t="shared" ref="E9:E12" si="9">"средства избирательного объединения, выдвинувшего кандидата"</f>
        <v>средства избирательного объединения, выдвинувшего кандидата</v>
      </c>
      <c r="F9" s="13" t="str">
        <f t="shared" ref="F9:F12" si="10">"пожертвования от граждан"</f>
        <v>пожертвования от граждан</v>
      </c>
      <c r="G9" s="13" t="str">
        <f t="shared" ref="G9:G12" si="11">"пожертвования от юридических лиц"</f>
        <v>пожертвования от юридических лиц</v>
      </c>
      <c r="H9" s="7"/>
      <c r="I9" s="13" t="str">
        <f t="shared" ref="I9:I12" si="12">"Организация сбора подписей"</f>
        <v>Организация сбора подписей</v>
      </c>
      <c r="J9" s="16" t="str">
        <f>"из них:"</f>
        <v>из них:</v>
      </c>
      <c r="K9" s="9" t="str">
        <f t="shared" ref="K9:P9" si="13">"Предвыборная агитация"</f>
        <v>Предвыборная агитация</v>
      </c>
      <c r="L9" s="10"/>
      <c r="M9" s="10"/>
      <c r="N9" s="10"/>
      <c r="O9" s="10"/>
      <c r="P9" s="11"/>
      <c r="Q9" s="13" t="str">
        <f t="shared" ref="Q9:Q12" si="14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R9" s="13" t="str">
        <f t="shared" ref="R9:R12" si="15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S9" s="13" t="str">
        <f t="shared" ref="S9:S12" si="16">"иные расходы, связанные с проведением избирательной кампании"</f>
        <v>иные расходы, связанные с проведением избирательной кампании</v>
      </c>
      <c r="T9" s="4"/>
    </row>
    <row r="10" spans="1:20" ht="24" customHeight="1">
      <c r="A10" s="7"/>
      <c r="B10" s="7"/>
      <c r="C10" s="14"/>
      <c r="D10" s="14"/>
      <c r="E10" s="14"/>
      <c r="F10" s="14"/>
      <c r="G10" s="14"/>
      <c r="H10" s="7"/>
      <c r="I10" s="14"/>
      <c r="J10" s="13" t="str">
        <f t="shared" ref="J10:J12" si="17">"оплата труда лиц, привлеченных для сбора подписей"</f>
        <v>оплата труда лиц, привлеченных для сбора подписей</v>
      </c>
      <c r="K10" s="6" t="str">
        <f t="shared" ref="K10:K12" si="18">"Всего (Предвыборная агитация)"</f>
        <v>Всего (Предвыборная агитация)</v>
      </c>
      <c r="L10" s="9" t="str">
        <f t="shared" ref="L10:P10" si="19">"из них:"</f>
        <v>из них:</v>
      </c>
      <c r="M10" s="10"/>
      <c r="N10" s="10"/>
      <c r="O10" s="10"/>
      <c r="P10" s="11"/>
      <c r="Q10" s="14"/>
      <c r="R10" s="14"/>
      <c r="S10" s="14"/>
      <c r="T10" s="12"/>
    </row>
    <row r="11" spans="1:20">
      <c r="A11" s="7"/>
      <c r="B11" s="7"/>
      <c r="C11" s="14"/>
      <c r="D11" s="14"/>
      <c r="E11" s="14"/>
      <c r="F11" s="14"/>
      <c r="G11" s="14"/>
      <c r="H11" s="7"/>
      <c r="I11" s="14"/>
      <c r="J11" s="14"/>
      <c r="K11" s="7"/>
      <c r="L11" s="9" t="str">
        <f t="shared" ref="L11:N11" si="20">"через СМИ"</f>
        <v>через СМИ</v>
      </c>
      <c r="M11" s="10"/>
      <c r="N11" s="11"/>
      <c r="O11" s="13" t="str">
        <f t="shared" ref="O11:O12" si="21">"выпуск и распространение печатных материалов"</f>
        <v>выпуск и распространение печатных материалов</v>
      </c>
      <c r="P11" s="13" t="str">
        <f t="shared" ref="P11:P12" si="22">"проведение публичных предвыборных мероприятий"</f>
        <v>проведение публичных предвыборных мероприятий</v>
      </c>
      <c r="Q11" s="14"/>
      <c r="R11" s="14"/>
      <c r="S11" s="14"/>
      <c r="T11" s="4"/>
    </row>
    <row r="12" spans="1:20" ht="94.8">
      <c r="A12" s="8"/>
      <c r="B12" s="8"/>
      <c r="C12" s="15"/>
      <c r="D12" s="15"/>
      <c r="E12" s="15"/>
      <c r="F12" s="15"/>
      <c r="G12" s="15"/>
      <c r="H12" s="8"/>
      <c r="I12" s="15"/>
      <c r="J12" s="15"/>
      <c r="K12" s="8"/>
      <c r="L12" s="17" t="str">
        <f>"организации телерадиовещания"</f>
        <v>организации телерадиовещания</v>
      </c>
      <c r="M12" s="17" t="str">
        <f>"редакции периодических печатных изданий"</f>
        <v>редакции периодических печатных изданий</v>
      </c>
      <c r="N12" s="17" t="str">
        <f>"сетевые издания"</f>
        <v>сетевые издания</v>
      </c>
      <c r="O12" s="15"/>
      <c r="P12" s="15"/>
      <c r="Q12" s="15"/>
      <c r="R12" s="15"/>
      <c r="S12" s="15"/>
      <c r="T12" s="12"/>
    </row>
    <row r="13" spans="1:20">
      <c r="A13" s="19" t="s">
        <v>6</v>
      </c>
      <c r="B13" s="16" t="str">
        <f>"2"</f>
        <v>2</v>
      </c>
      <c r="C13" s="16" t="str">
        <f>"3"</f>
        <v>3</v>
      </c>
      <c r="D13" s="16" t="str">
        <f>"4"</f>
        <v>4</v>
      </c>
      <c r="E13" s="16" t="str">
        <f>"5"</f>
        <v>5</v>
      </c>
      <c r="F13" s="16" t="str">
        <f>"6"</f>
        <v>6</v>
      </c>
      <c r="G13" s="16" t="str">
        <f>"7"</f>
        <v>7</v>
      </c>
      <c r="H13" s="16" t="str">
        <f>"8"</f>
        <v>8</v>
      </c>
      <c r="I13" s="16" t="str">
        <f>"9"</f>
        <v>9</v>
      </c>
      <c r="J13" s="16" t="str">
        <f>"10"</f>
        <v>10</v>
      </c>
      <c r="K13" s="16" t="str">
        <f>"11"</f>
        <v>11</v>
      </c>
      <c r="L13" s="16" t="str">
        <f>"12"</f>
        <v>12</v>
      </c>
      <c r="M13" s="16" t="str">
        <f>"13"</f>
        <v>13</v>
      </c>
      <c r="N13" s="16" t="str">
        <f>"14"</f>
        <v>14</v>
      </c>
      <c r="O13" s="16" t="str">
        <f>"15"</f>
        <v>15</v>
      </c>
      <c r="P13" s="16" t="str">
        <f>"16"</f>
        <v>16</v>
      </c>
      <c r="Q13" s="16" t="str">
        <f>"17"</f>
        <v>17</v>
      </c>
      <c r="R13" s="16" t="str">
        <f>"18"</f>
        <v>18</v>
      </c>
      <c r="S13" s="16" t="str">
        <f>"19"</f>
        <v>19</v>
      </c>
      <c r="T13" s="12"/>
    </row>
    <row r="14" spans="1:20" ht="28.8" customHeight="1">
      <c r="A14" s="20" t="s">
        <v>7</v>
      </c>
      <c r="B14" s="21" t="s">
        <v>8</v>
      </c>
      <c r="C14" s="22">
        <v>0.3</v>
      </c>
      <c r="D14" s="22">
        <v>0.3</v>
      </c>
      <c r="E14" s="22">
        <v>0</v>
      </c>
      <c r="F14" s="22">
        <v>0</v>
      </c>
      <c r="G14" s="22">
        <v>0</v>
      </c>
      <c r="H14" s="22">
        <v>0.3</v>
      </c>
      <c r="I14" s="22">
        <v>0.3</v>
      </c>
      <c r="J14" s="22">
        <v>0.3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18"/>
    </row>
    <row r="15" spans="1:20">
      <c r="T15" s="4"/>
    </row>
    <row r="17" spans="1:19">
      <c r="A17" s="23" t="s">
        <v>9</v>
      </c>
      <c r="B17" s="23"/>
      <c r="C17" s="23"/>
      <c r="D17" s="23"/>
      <c r="E17" s="23"/>
      <c r="F17" s="23"/>
      <c r="G17" s="23"/>
      <c r="H17" s="23"/>
      <c r="J17" s="25"/>
      <c r="Q17" s="27" t="s">
        <v>12</v>
      </c>
      <c r="R17" s="27"/>
      <c r="S17" s="27"/>
    </row>
    <row r="18" spans="1:19" ht="30" customHeight="1">
      <c r="A18" s="24" t="s">
        <v>10</v>
      </c>
      <c r="B18" s="24"/>
      <c r="C18" s="24"/>
      <c r="D18" s="24"/>
      <c r="E18" s="24"/>
      <c r="F18" s="24"/>
      <c r="G18" s="24"/>
      <c r="H18" s="24"/>
      <c r="J18" s="26" t="s">
        <v>11</v>
      </c>
      <c r="Q18" s="28" t="s">
        <v>13</v>
      </c>
      <c r="R18" s="28"/>
      <c r="S18" s="28"/>
    </row>
  </sheetData>
  <mergeCells count="30">
    <mergeCell ref="A17:H17"/>
    <mergeCell ref="A18:H18"/>
    <mergeCell ref="Q17:S17"/>
    <mergeCell ref="Q18:S18"/>
    <mergeCell ref="J10:J12"/>
    <mergeCell ref="K10:K12"/>
    <mergeCell ref="L10:P10"/>
    <mergeCell ref="L11:N11"/>
    <mergeCell ref="O11:O12"/>
    <mergeCell ref="P11:P12"/>
    <mergeCell ref="I8:S8"/>
    <mergeCell ref="D9:D12"/>
    <mergeCell ref="E9:E12"/>
    <mergeCell ref="F9:F12"/>
    <mergeCell ref="G9:G12"/>
    <mergeCell ref="I9:I12"/>
    <mergeCell ref="K9:P9"/>
    <mergeCell ref="Q9:Q12"/>
    <mergeCell ref="R9:R12"/>
    <mergeCell ref="S9:S12"/>
    <mergeCell ref="A2:S2"/>
    <mergeCell ref="A3:S3"/>
    <mergeCell ref="A4:S4"/>
    <mergeCell ref="A7:A12"/>
    <mergeCell ref="B7:B12"/>
    <mergeCell ref="C7:G7"/>
    <mergeCell ref="H7:S7"/>
    <mergeCell ref="C8:C12"/>
    <mergeCell ref="D8:G8"/>
    <mergeCell ref="H8:H12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2022-08-17T08:44:22Z</dcterms:created>
  <dcterms:modified xsi:type="dcterms:W3CDTF">2022-08-17T08:44:47Z</dcterms:modified>
</cp:coreProperties>
</file>